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nehiel.sharepoint.com/sites/Administratie/Gedeelde documenten/General/Internetsite/Dappr/"/>
    </mc:Choice>
  </mc:AlternateContent>
  <xr:revisionPtr revIDLastSave="0" documentId="8_{56005B7B-23E1-4EFA-B1B4-C32D1DB16EEF}" xr6:coauthVersionLast="47" xr6:coauthVersionMax="47" xr10:uidLastSave="{00000000-0000-0000-0000-000000000000}"/>
  <workbookProtection workbookAlgorithmName="SHA-512" workbookHashValue="tmeW9mb7Nw5ozNxrW2YmqMLnQvI0WHnEtu3i5sv7h6IGz5POw8kKzyls3lxZlYCNve/srruwGmEeni/HbGouVg==" workbookSaltValue="aPTcNNcRxAJBDX8BB5ATXQ==" workbookSpinCount="100000" lockStructure="1"/>
  <bookViews>
    <workbookView xWindow="28680" yWindow="-120" windowWidth="29040" windowHeight="15840" xr2:uid="{00000000-000D-0000-FFFF-FFFF00000000}"/>
  </bookViews>
  <sheets>
    <sheet name="Blad1" sheetId="1" r:id="rId1"/>
    <sheet name="Blad2" sheetId="2" state="hidden" r:id="rId2"/>
  </sheets>
  <definedNames>
    <definedName name="_xlnm._FilterDatabase" localSheetId="0" hidden="1">Blad1!$O$3:$R$12</definedName>
    <definedName name="Ja">Blad1!$S$17</definedName>
    <definedName name="lolly" localSheetId="0">Blad1!$S$17</definedName>
    <definedName name="lolly">Blad1!$S$17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 s="1"/>
  <c r="C15" i="1"/>
  <c r="D23" i="1"/>
  <c r="C19" i="1"/>
  <c r="C18" i="1"/>
  <c r="C17" i="1"/>
  <c r="C16" i="1"/>
  <c r="D15" i="1" l="1"/>
  <c r="E22" i="1"/>
  <c r="D19" i="1"/>
  <c r="D18" i="1"/>
  <c r="D17" i="1"/>
  <c r="D16" i="1"/>
  <c r="D25" i="1" l="1"/>
  <c r="C21" i="1"/>
</calcChain>
</file>

<file path=xl/sharedStrings.xml><?xml version="1.0" encoding="utf-8"?>
<sst xmlns="http://schemas.openxmlformats.org/spreadsheetml/2006/main" count="121" uniqueCount="110">
  <si>
    <t>Bestelformulier haardhout</t>
  </si>
  <si>
    <t>Naam</t>
  </si>
  <si>
    <t>Afleveradres</t>
  </si>
  <si>
    <t>Telefoonnummer</t>
  </si>
  <si>
    <t xml:space="preserve">Leveringswijze </t>
  </si>
  <si>
    <t>Bezorgen</t>
  </si>
  <si>
    <t>Afhalen</t>
  </si>
  <si>
    <t>Aantal</t>
  </si>
  <si>
    <t xml:space="preserve">Houtsoort </t>
  </si>
  <si>
    <t>Eiken</t>
  </si>
  <si>
    <t>Berk</t>
  </si>
  <si>
    <t>Essen</t>
  </si>
  <si>
    <t>Bedrag</t>
  </si>
  <si>
    <t>Sub totaal</t>
  </si>
  <si>
    <t xml:space="preserve">Postcode </t>
  </si>
  <si>
    <t>hoogersmilde</t>
  </si>
  <si>
    <t>appelscha</t>
  </si>
  <si>
    <t>Bezorgkosten</t>
  </si>
  <si>
    <t>diever</t>
  </si>
  <si>
    <t>dwingeloo</t>
  </si>
  <si>
    <t>smilde</t>
  </si>
  <si>
    <t>bovensmilde</t>
  </si>
  <si>
    <t>beilen</t>
  </si>
  <si>
    <t>uffelte</t>
  </si>
  <si>
    <t>darp</t>
  </si>
  <si>
    <t>assen</t>
  </si>
  <si>
    <t>havelte</t>
  </si>
  <si>
    <t>haulerwijk</t>
  </si>
  <si>
    <t>meppel</t>
  </si>
  <si>
    <t>tynaarlo</t>
  </si>
  <si>
    <t>vries</t>
  </si>
  <si>
    <t>drachten</t>
  </si>
  <si>
    <t>gorredijk</t>
  </si>
  <si>
    <t>wolvega</t>
  </si>
  <si>
    <t>zuidlaren</t>
  </si>
  <si>
    <t>zwartsluis</t>
  </si>
  <si>
    <t>emmen</t>
  </si>
  <si>
    <t>groningen</t>
  </si>
  <si>
    <t>Emailadres</t>
  </si>
  <si>
    <t>Totaal</t>
  </si>
  <si>
    <t xml:space="preserve">Wij bezorgen op vrijdag en zaterdag. </t>
  </si>
  <si>
    <t xml:space="preserve">Voorkeur bezorgdag </t>
  </si>
  <si>
    <t>zondag</t>
  </si>
  <si>
    <t>maandag</t>
  </si>
  <si>
    <t>Eerstvolgende vrijdag</t>
  </si>
  <si>
    <t>Eerstvolgende zaterdag</t>
  </si>
  <si>
    <t>Woonplaats</t>
  </si>
  <si>
    <t>Op alfabetische volgorde zetten!</t>
  </si>
  <si>
    <t>We nemen contact met u op.</t>
  </si>
  <si>
    <t>Totale kosten exclusief bezorgkosten</t>
  </si>
  <si>
    <t>Maximaal 10 kisten per bezorging</t>
  </si>
  <si>
    <t>hooghalen</t>
  </si>
  <si>
    <t>Container gedroogd Essen</t>
  </si>
  <si>
    <t>Container gedroogd Eiken</t>
  </si>
  <si>
    <t>Container gedroogd Berken</t>
  </si>
  <si>
    <t>hoogeveen</t>
  </si>
  <si>
    <t>oosterwolde</t>
  </si>
  <si>
    <t>westerbork</t>
  </si>
  <si>
    <t>beetsterzwaag</t>
  </si>
  <si>
    <t>doldersum</t>
  </si>
  <si>
    <t>fochteloo</t>
  </si>
  <si>
    <t>hijken</t>
  </si>
  <si>
    <t>kallenkote</t>
  </si>
  <si>
    <t>koekange</t>
  </si>
  <si>
    <t>oosterhesselen</t>
  </si>
  <si>
    <t>paterswolde</t>
  </si>
  <si>
    <t>ravenswoud</t>
  </si>
  <si>
    <t>roden</t>
  </si>
  <si>
    <t>rolde</t>
  </si>
  <si>
    <t>spier</t>
  </si>
  <si>
    <t>steenwijk</t>
  </si>
  <si>
    <t>thesinge</t>
  </si>
  <si>
    <t>tolbert</t>
  </si>
  <si>
    <t>vledder</t>
  </si>
  <si>
    <t>wapse</t>
  </si>
  <si>
    <t>wapserveen</t>
  </si>
  <si>
    <t>wittelte</t>
  </si>
  <si>
    <t>zeijen</t>
  </si>
  <si>
    <t>zuidvelde</t>
  </si>
  <si>
    <t>zwolle</t>
  </si>
  <si>
    <t>balinge</t>
  </si>
  <si>
    <t>eelde</t>
  </si>
  <si>
    <t>elim</t>
  </si>
  <si>
    <t>elp</t>
  </si>
  <si>
    <t>heerenveen</t>
  </si>
  <si>
    <t>hollandscheveld</t>
  </si>
  <si>
    <t>jubbega</t>
  </si>
  <si>
    <t>klazienaveen</t>
  </si>
  <si>
    <t>kloosterveen</t>
  </si>
  <si>
    <t>koekangerveld</t>
  </si>
  <si>
    <t>Leek</t>
  </si>
  <si>
    <t>makkinga</t>
  </si>
  <si>
    <t>meppen</t>
  </si>
  <si>
    <t>nijeholtpade</t>
  </si>
  <si>
    <t>noordwolde (friesland)</t>
  </si>
  <si>
    <t>noordwolde (groningen)</t>
  </si>
  <si>
    <t>norg</t>
  </si>
  <si>
    <t>oranjewoud</t>
  </si>
  <si>
    <t>Oude Willem</t>
  </si>
  <si>
    <t>peest</t>
  </si>
  <si>
    <t>schoonoord</t>
  </si>
  <si>
    <t>taarlo</t>
  </si>
  <si>
    <t>veenhuizen</t>
  </si>
  <si>
    <t>vledderveen(drenthe)</t>
  </si>
  <si>
    <t>wateren</t>
  </si>
  <si>
    <t>wijnjewoude</t>
  </si>
  <si>
    <t>wilhelminaoord</t>
  </si>
  <si>
    <t>zuidwolde (drenthe)</t>
  </si>
  <si>
    <t>zuidwolde (groningen)</t>
  </si>
  <si>
    <t>zwiggelte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</si>
</sst>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#####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2" borderId="4" xfId="0" applyFont="1" applyFill="1" applyBorder="1"/>
    <xf numFmtId="0" fontId="0" fillId="0" borderId="6" xfId="0" applyBorder="1"/>
    <xf numFmtId="0" fontId="0" fillId="0" borderId="7" xfId="0" applyBorder="1"/>
    <xf numFmtId="164" fontId="0" fillId="0" borderId="2" xfId="0" applyNumberFormat="1" applyBorder="1"/>
    <xf numFmtId="164" fontId="1" fillId="2" borderId="1" xfId="0" applyNumberFormat="1" applyFont="1" applyFill="1" applyBorder="1"/>
    <xf numFmtId="0" fontId="0" fillId="2" borderId="1" xfId="0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1" fillId="2" borderId="3" xfId="0" applyFont="1" applyFill="1" applyBorder="1"/>
    <xf numFmtId="0" fontId="1" fillId="2" borderId="0" xfId="0" applyFont="1" applyFill="1"/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/>
    <xf numFmtId="0" fontId="4" fillId="0" borderId="6" xfId="0" applyFont="1" applyBorder="1"/>
    <xf numFmtId="0" fontId="4" fillId="0" borderId="14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3" xfId="0" applyFont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2" borderId="3" xfId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65" fontId="0" fillId="2" borderId="3" xfId="0" applyNumberForma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3"/>
  <sheetViews>
    <sheetView tabSelected="1" workbookViewId="0">
      <selection activeCell="M1" sqref="M1:Z1048576"/>
    </sheetView>
  </sheetViews>
  <sheetFormatPr defaultRowHeight="15" x14ac:dyDescent="0.25"/>
  <cols>
    <col min="1" max="1" width="22.28515625" style="2" customWidth="1"/>
    <col min="2" max="2" width="24.42578125" style="2" bestFit="1" customWidth="1"/>
    <col min="3" max="3" width="13.42578125" style="2" customWidth="1"/>
    <col min="4" max="4" width="12.28515625" style="2" customWidth="1"/>
    <col min="5" max="10" width="9.140625" style="2"/>
    <col min="12" max="12" width="8.85546875" customWidth="1"/>
    <col min="13" max="13" width="8.85546875" hidden="1" customWidth="1"/>
    <col min="14" max="15" width="9.140625" hidden="1" customWidth="1"/>
    <col min="16" max="16" width="24.140625" hidden="1" customWidth="1"/>
    <col min="17" max="19" width="9.140625" hidden="1" customWidth="1"/>
    <col min="20" max="20" width="22.42578125" hidden="1" customWidth="1"/>
    <col min="21" max="24" width="9.140625" hidden="1" customWidth="1"/>
    <col min="25" max="25" width="0.140625" hidden="1" customWidth="1"/>
    <col min="26" max="26" width="9.140625" hidden="1" customWidth="1"/>
    <col min="27" max="28" width="9.140625" customWidth="1"/>
    <col min="40" max="16384" width="9.140625" style="2"/>
  </cols>
  <sheetData>
    <row r="1" spans="1:23" x14ac:dyDescent="0.25">
      <c r="A1" s="38" t="s">
        <v>0</v>
      </c>
      <c r="B1" s="38"/>
      <c r="C1" s="38"/>
      <c r="D1" s="38"/>
      <c r="E1" s="3"/>
    </row>
    <row r="2" spans="1:23" ht="15.75" thickBot="1" x14ac:dyDescent="0.3">
      <c r="T2" s="20" t="s">
        <v>47</v>
      </c>
      <c r="W2" s="20" t="s">
        <v>48</v>
      </c>
    </row>
    <row r="3" spans="1:23" ht="15.75" thickTop="1" x14ac:dyDescent="0.25">
      <c r="A3" s="1" t="s">
        <v>1</v>
      </c>
      <c r="B3" s="39"/>
      <c r="C3" s="39"/>
      <c r="D3" s="39"/>
      <c r="O3" t="s">
        <v>6</v>
      </c>
      <c r="P3" t="s">
        <v>9</v>
      </c>
      <c r="Q3">
        <v>1</v>
      </c>
      <c r="R3">
        <v>120</v>
      </c>
      <c r="T3" s="28" t="s">
        <v>16</v>
      </c>
      <c r="U3" s="32">
        <v>35</v>
      </c>
      <c r="W3" t="s">
        <v>44</v>
      </c>
    </row>
    <row r="4" spans="1:23" x14ac:dyDescent="0.25">
      <c r="A4" s="23" t="s">
        <v>2</v>
      </c>
      <c r="B4" s="40"/>
      <c r="C4" s="40"/>
      <c r="D4" s="40"/>
      <c r="O4" t="s">
        <v>5</v>
      </c>
      <c r="P4" t="s">
        <v>10</v>
      </c>
      <c r="Q4">
        <v>2</v>
      </c>
      <c r="R4">
        <v>115</v>
      </c>
      <c r="T4" s="28" t="s">
        <v>25</v>
      </c>
      <c r="U4" s="29">
        <v>50</v>
      </c>
      <c r="W4" t="s">
        <v>45</v>
      </c>
    </row>
    <row r="5" spans="1:23" x14ac:dyDescent="0.25">
      <c r="A5" s="23" t="s">
        <v>14</v>
      </c>
      <c r="B5" s="40"/>
      <c r="C5" s="40"/>
      <c r="D5" s="40"/>
      <c r="P5" t="s">
        <v>11</v>
      </c>
      <c r="Q5">
        <v>3</v>
      </c>
      <c r="R5">
        <v>120</v>
      </c>
      <c r="T5" s="28" t="s">
        <v>80</v>
      </c>
      <c r="U5" s="29">
        <v>50</v>
      </c>
    </row>
    <row r="6" spans="1:23" x14ac:dyDescent="0.25">
      <c r="A6" s="23" t="s">
        <v>46</v>
      </c>
      <c r="B6" s="40"/>
      <c r="C6" s="40"/>
      <c r="D6" s="40"/>
      <c r="P6" t="s">
        <v>52</v>
      </c>
      <c r="Q6">
        <v>4</v>
      </c>
      <c r="R6">
        <v>170</v>
      </c>
      <c r="T6" s="28" t="s">
        <v>58</v>
      </c>
      <c r="U6" s="29">
        <v>70</v>
      </c>
    </row>
    <row r="7" spans="1:23" x14ac:dyDescent="0.25">
      <c r="A7" s="23" t="s">
        <v>3</v>
      </c>
      <c r="B7" s="41"/>
      <c r="C7" s="41"/>
      <c r="D7" s="41"/>
      <c r="P7" t="s">
        <v>53</v>
      </c>
      <c r="Q7">
        <v>5</v>
      </c>
      <c r="R7">
        <v>170</v>
      </c>
      <c r="T7" s="28" t="s">
        <v>22</v>
      </c>
      <c r="U7" s="29">
        <v>40</v>
      </c>
    </row>
    <row r="8" spans="1:23" x14ac:dyDescent="0.25">
      <c r="A8" s="23" t="s">
        <v>38</v>
      </c>
      <c r="B8" s="37"/>
      <c r="C8" s="37"/>
      <c r="D8" s="37"/>
      <c r="P8" t="s">
        <v>54</v>
      </c>
      <c r="Q8">
        <v>6</v>
      </c>
      <c r="R8">
        <v>160</v>
      </c>
      <c r="T8" s="28" t="s">
        <v>21</v>
      </c>
      <c r="U8" s="29">
        <v>40</v>
      </c>
      <c r="W8" t="s">
        <v>43</v>
      </c>
    </row>
    <row r="9" spans="1:23" x14ac:dyDescent="0.25">
      <c r="A9" s="23" t="s">
        <v>4</v>
      </c>
      <c r="B9" s="4"/>
      <c r="C9" s="5"/>
      <c r="D9" s="5"/>
      <c r="Q9">
        <v>7</v>
      </c>
      <c r="T9" s="28" t="s">
        <v>24</v>
      </c>
      <c r="U9" s="29">
        <v>45</v>
      </c>
      <c r="W9" t="s">
        <v>42</v>
      </c>
    </row>
    <row r="10" spans="1:23" x14ac:dyDescent="0.25">
      <c r="A10" s="24" t="s">
        <v>41</v>
      </c>
      <c r="B10" s="36"/>
      <c r="C10" s="36"/>
      <c r="D10" s="6"/>
      <c r="Q10">
        <v>8</v>
      </c>
      <c r="T10" s="28" t="s">
        <v>18</v>
      </c>
      <c r="U10" s="29">
        <v>35</v>
      </c>
    </row>
    <row r="11" spans="1:23" x14ac:dyDescent="0.25">
      <c r="A11" s="3"/>
      <c r="B11" s="3"/>
      <c r="Q11">
        <v>9</v>
      </c>
      <c r="T11" s="28" t="s">
        <v>59</v>
      </c>
      <c r="U11" s="29">
        <v>45</v>
      </c>
    </row>
    <row r="12" spans="1:23" x14ac:dyDescent="0.25">
      <c r="A12"/>
      <c r="B12"/>
      <c r="C12"/>
      <c r="D12"/>
      <c r="Q12">
        <v>10</v>
      </c>
      <c r="T12" s="28" t="s">
        <v>31</v>
      </c>
      <c r="U12" s="29">
        <v>70</v>
      </c>
    </row>
    <row r="13" spans="1:23" x14ac:dyDescent="0.25">
      <c r="A13" s="1" t="s">
        <v>7</v>
      </c>
      <c r="B13" s="12" t="s">
        <v>8</v>
      </c>
      <c r="C13" s="12" t="s">
        <v>12</v>
      </c>
      <c r="D13" s="12" t="s">
        <v>13</v>
      </c>
      <c r="T13" s="28" t="s">
        <v>19</v>
      </c>
      <c r="U13" s="29">
        <v>35</v>
      </c>
    </row>
    <row r="14" spans="1:23" x14ac:dyDescent="0.25">
      <c r="A14" s="25"/>
      <c r="B14" s="26" t="s">
        <v>11</v>
      </c>
      <c r="C14" s="27">
        <f>IF(B14=P3,R3)+IF(B14=P4,R4)+IF(B14=P5,R5)+IF(B14=P6,R6)+IF(B14=P7,R7)+IF(B14=P8,R8)</f>
        <v>120</v>
      </c>
      <c r="D14" s="15">
        <f>A14*C14</f>
        <v>0</v>
      </c>
      <c r="T14" s="28" t="s">
        <v>81</v>
      </c>
      <c r="U14" s="29">
        <v>80</v>
      </c>
    </row>
    <row r="15" spans="1:23" x14ac:dyDescent="0.25">
      <c r="A15" s="25"/>
      <c r="B15" s="26" t="s">
        <v>52</v>
      </c>
      <c r="C15" s="27">
        <f>IF(B15=P3,R3)+IF(B15=P4,R4)+IF(B15=P5,R4)+IF(B15=P6,R6)+IF(B15=P7,R7)+IF(B15=P8,R8)</f>
        <v>170</v>
      </c>
      <c r="D15" s="15">
        <f>A15*C15</f>
        <v>0</v>
      </c>
      <c r="T15" s="28" t="s">
        <v>82</v>
      </c>
      <c r="U15" s="29">
        <v>75</v>
      </c>
    </row>
    <row r="16" spans="1:23" x14ac:dyDescent="0.25">
      <c r="A16" s="25"/>
      <c r="B16" s="26" t="s">
        <v>9</v>
      </c>
      <c r="C16" s="27">
        <f>IF(B16=P3,R3)+IF(B16=P4,R4)+IF(B16=P5,R5)+IF(B16=P6,R6)+IF(B16=P7,R7)+IF(B16=P8,R8)</f>
        <v>120</v>
      </c>
      <c r="D16" s="15">
        <f t="shared" ref="D16:D19" si="0">A16*C16</f>
        <v>0</v>
      </c>
      <c r="T16" s="28" t="s">
        <v>83</v>
      </c>
      <c r="U16" s="29">
        <v>50</v>
      </c>
    </row>
    <row r="17" spans="1:21" x14ac:dyDescent="0.25">
      <c r="A17" s="25"/>
      <c r="B17" s="26" t="s">
        <v>53</v>
      </c>
      <c r="C17" s="27">
        <f>IF(B17=P3,R3)+IF(B17=P4,R4)+IF(B17=P5,R5)+IF(B17=P6,R6)+IF(B17=P7,R7)+IF(B17=P8,R8)</f>
        <v>170</v>
      </c>
      <c r="D17" s="15">
        <f t="shared" si="0"/>
        <v>0</v>
      </c>
      <c r="T17" s="28" t="s">
        <v>36</v>
      </c>
      <c r="U17" s="29">
        <v>80</v>
      </c>
    </row>
    <row r="18" spans="1:21" x14ac:dyDescent="0.25">
      <c r="A18" s="25"/>
      <c r="B18" s="26" t="s">
        <v>10</v>
      </c>
      <c r="C18" s="27">
        <f>IF(B18=P3,R3)+IF(B18=P4,R4)+IF(B18=P5,R5)+IF(B18=P6,R6)+IF(B18=P7,R7)+IF(B18=P8,R8)</f>
        <v>115</v>
      </c>
      <c r="D18" s="15">
        <f t="shared" si="0"/>
        <v>0</v>
      </c>
      <c r="T18" s="28" t="s">
        <v>60</v>
      </c>
      <c r="U18" s="29">
        <v>40</v>
      </c>
    </row>
    <row r="19" spans="1:21" x14ac:dyDescent="0.25">
      <c r="A19" s="25"/>
      <c r="B19" s="26" t="s">
        <v>54</v>
      </c>
      <c r="C19" s="27">
        <f>IF(B19=P3,R3)+IF(B19=P4,R4)+IF(B19=P5,R5)+IF(B19=P6,R6)+IF(B19=P7,R7)+IF(B19=P8,R8)</f>
        <v>160</v>
      </c>
      <c r="D19" s="15">
        <f t="shared" si="0"/>
        <v>0</v>
      </c>
      <c r="T19" s="28" t="s">
        <v>32</v>
      </c>
      <c r="U19" s="29">
        <v>75</v>
      </c>
    </row>
    <row r="20" spans="1:21" x14ac:dyDescent="0.25">
      <c r="T20" s="28" t="s">
        <v>37</v>
      </c>
      <c r="U20" s="29">
        <v>85</v>
      </c>
    </row>
    <row r="21" spans="1:21" x14ac:dyDescent="0.25">
      <c r="A21" s="1" t="s">
        <v>49</v>
      </c>
      <c r="B21" s="17"/>
      <c r="C21" s="16">
        <f>SUM(D14:D20)</f>
        <v>0</v>
      </c>
      <c r="D21"/>
      <c r="E21"/>
      <c r="F21"/>
      <c r="T21" s="28" t="s">
        <v>27</v>
      </c>
      <c r="U21" s="29">
        <v>55</v>
      </c>
    </row>
    <row r="22" spans="1:21" x14ac:dyDescent="0.25">
      <c r="A22"/>
      <c r="B22"/>
      <c r="C22"/>
      <c r="D22"/>
      <c r="E22" t="str">
        <f>IF(E21&gt;-1,"","We nemen contact met u op")</f>
        <v/>
      </c>
      <c r="F22"/>
      <c r="T22" s="28" t="s">
        <v>26</v>
      </c>
      <c r="U22" s="29">
        <v>50</v>
      </c>
    </row>
    <row r="23" spans="1:21" x14ac:dyDescent="0.25">
      <c r="A23" s="1" t="s">
        <v>17</v>
      </c>
      <c r="B23" s="1"/>
      <c r="C23" s="17"/>
      <c r="D23" s="17" t="str">
        <f>IFERROR(VLOOKUP(B6,T3:U84,2,FALSE),$W$2)</f>
        <v>We nemen contact met u op.</v>
      </c>
      <c r="E23"/>
      <c r="F23"/>
      <c r="T23" s="28" t="s">
        <v>84</v>
      </c>
      <c r="U23" s="29">
        <v>90</v>
      </c>
    </row>
    <row r="24" spans="1:21" x14ac:dyDescent="0.25">
      <c r="A24"/>
      <c r="B24"/>
      <c r="C24"/>
      <c r="D24"/>
      <c r="E24"/>
      <c r="F24"/>
      <c r="T24" s="28" t="s">
        <v>61</v>
      </c>
      <c r="U24" s="29">
        <v>40</v>
      </c>
    </row>
    <row r="25" spans="1:21" x14ac:dyDescent="0.25">
      <c r="A25"/>
      <c r="B25"/>
      <c r="C25" s="18" t="s">
        <v>39</v>
      </c>
      <c r="D25" s="19" t="str">
        <f>IF(D23=W2,W2,SUM(D14:D24))</f>
        <v>We nemen contact met u op.</v>
      </c>
      <c r="E25"/>
      <c r="F25"/>
      <c r="T25" s="28" t="s">
        <v>85</v>
      </c>
      <c r="U25" s="29">
        <v>65</v>
      </c>
    </row>
    <row r="26" spans="1:21" x14ac:dyDescent="0.25">
      <c r="A26"/>
      <c r="B26"/>
      <c r="C26"/>
      <c r="D26"/>
      <c r="E26"/>
      <c r="F26"/>
      <c r="T26" s="28" t="s">
        <v>15</v>
      </c>
      <c r="U26" s="29">
        <v>25</v>
      </c>
    </row>
    <row r="27" spans="1:21" ht="15" customHeight="1" thickBot="1" x14ac:dyDescent="0.3">
      <c r="A27"/>
      <c r="B27"/>
      <c r="C27"/>
      <c r="D27"/>
      <c r="E27"/>
      <c r="F27"/>
      <c r="T27" s="28" t="s">
        <v>55</v>
      </c>
      <c r="U27" s="29">
        <v>50</v>
      </c>
    </row>
    <row r="28" spans="1:21" ht="15.75" thickBot="1" x14ac:dyDescent="0.3">
      <c r="A28" s="33" t="s">
        <v>40</v>
      </c>
      <c r="B28" s="34"/>
      <c r="C28" s="34"/>
      <c r="D28" s="35"/>
      <c r="E28"/>
      <c r="F28"/>
      <c r="T28" s="28" t="s">
        <v>51</v>
      </c>
      <c r="U28" s="29">
        <v>40</v>
      </c>
    </row>
    <row r="29" spans="1:21" ht="15.75" thickBot="1" x14ac:dyDescent="0.3">
      <c r="A29"/>
      <c r="B29"/>
      <c r="C29"/>
      <c r="D29"/>
      <c r="E29"/>
      <c r="F29"/>
      <c r="T29" s="28" t="s">
        <v>86</v>
      </c>
      <c r="U29" s="29">
        <v>65</v>
      </c>
    </row>
    <row r="30" spans="1:21" ht="15.75" thickBot="1" x14ac:dyDescent="0.3">
      <c r="A30" s="33" t="s">
        <v>50</v>
      </c>
      <c r="B30" s="34"/>
      <c r="C30" s="34"/>
      <c r="D30" s="35"/>
      <c r="E30"/>
      <c r="F30"/>
      <c r="T30" s="28" t="s">
        <v>62</v>
      </c>
      <c r="U30" s="29">
        <v>60</v>
      </c>
    </row>
    <row r="31" spans="1:21" x14ac:dyDescent="0.25">
      <c r="A31"/>
      <c r="B31"/>
      <c r="C31"/>
      <c r="D31"/>
      <c r="E31"/>
      <c r="F31"/>
      <c r="T31" s="28" t="s">
        <v>87</v>
      </c>
      <c r="U31" s="29">
        <v>90</v>
      </c>
    </row>
    <row r="32" spans="1:21" ht="15" customHeight="1" x14ac:dyDescent="0.25">
      <c r="T32" s="28" t="s">
        <v>88</v>
      </c>
      <c r="U32" s="29">
        <v>50</v>
      </c>
    </row>
    <row r="33" spans="1:21" x14ac:dyDescent="0.25">
      <c r="A33" s="7"/>
      <c r="B33" s="7"/>
      <c r="C33" s="7"/>
      <c r="D33" s="7"/>
      <c r="T33" s="28" t="s">
        <v>63</v>
      </c>
      <c r="U33" s="29">
        <v>65</v>
      </c>
    </row>
    <row r="34" spans="1:21" x14ac:dyDescent="0.25">
      <c r="A34" s="7"/>
      <c r="B34" s="7"/>
      <c r="C34" s="7"/>
      <c r="D34" s="7"/>
      <c r="T34" s="28" t="s">
        <v>89</v>
      </c>
      <c r="U34" s="29">
        <v>65</v>
      </c>
    </row>
    <row r="35" spans="1:21" x14ac:dyDescent="0.25">
      <c r="T35" s="28" t="s">
        <v>90</v>
      </c>
      <c r="U35" s="29">
        <v>85</v>
      </c>
    </row>
    <row r="36" spans="1:21" x14ac:dyDescent="0.25">
      <c r="T36" s="28" t="s">
        <v>91</v>
      </c>
      <c r="U36" s="29">
        <v>40</v>
      </c>
    </row>
    <row r="37" spans="1:21" x14ac:dyDescent="0.25">
      <c r="D37" s="8"/>
      <c r="T37" s="28" t="s">
        <v>28</v>
      </c>
      <c r="U37" s="29">
        <v>65</v>
      </c>
    </row>
    <row r="38" spans="1:21" ht="15.75" customHeight="1" x14ac:dyDescent="0.25">
      <c r="A38" s="9"/>
      <c r="B38" s="9"/>
      <c r="C38" s="9"/>
      <c r="D38" s="9"/>
      <c r="T38" s="28" t="s">
        <v>92</v>
      </c>
      <c r="U38" s="29">
        <v>65</v>
      </c>
    </row>
    <row r="39" spans="1:21" x14ac:dyDescent="0.25">
      <c r="A39" s="10"/>
      <c r="B39" s="10"/>
      <c r="C39" s="10"/>
      <c r="D39" s="10"/>
      <c r="T39" s="28" t="s">
        <v>93</v>
      </c>
      <c r="U39" s="29">
        <v>70</v>
      </c>
    </row>
    <row r="40" spans="1:21" x14ac:dyDescent="0.25">
      <c r="A40" s="10"/>
      <c r="B40" s="10"/>
      <c r="C40" s="10"/>
      <c r="D40" s="10"/>
      <c r="T40" s="28" t="s">
        <v>94</v>
      </c>
      <c r="U40" s="29">
        <v>60</v>
      </c>
    </row>
    <row r="41" spans="1:21" x14ac:dyDescent="0.25">
      <c r="A41" s="10"/>
      <c r="B41" s="10"/>
      <c r="C41" s="10"/>
      <c r="D41" s="10"/>
      <c r="T41" s="28" t="s">
        <v>95</v>
      </c>
      <c r="U41" s="29">
        <v>90</v>
      </c>
    </row>
    <row r="42" spans="1:21" x14ac:dyDescent="0.25">
      <c r="A42" s="11"/>
      <c r="B42" s="11"/>
      <c r="C42" s="11"/>
      <c r="D42" s="11"/>
      <c r="T42" s="28" t="s">
        <v>96</v>
      </c>
      <c r="U42" s="29">
        <v>60</v>
      </c>
    </row>
    <row r="43" spans="1:21" x14ac:dyDescent="0.25">
      <c r="T43" s="28" t="s">
        <v>56</v>
      </c>
      <c r="U43" s="29">
        <v>40</v>
      </c>
    </row>
    <row r="44" spans="1:21" x14ac:dyDescent="0.25">
      <c r="T44" s="28" t="s">
        <v>64</v>
      </c>
      <c r="U44" s="29">
        <v>80</v>
      </c>
    </row>
    <row r="45" spans="1:21" x14ac:dyDescent="0.25">
      <c r="T45" s="28" t="s">
        <v>97</v>
      </c>
      <c r="U45" s="29">
        <v>90</v>
      </c>
    </row>
    <row r="46" spans="1:21" x14ac:dyDescent="0.25">
      <c r="T46" s="28" t="s">
        <v>98</v>
      </c>
      <c r="U46" s="29">
        <v>35</v>
      </c>
    </row>
    <row r="47" spans="1:21" x14ac:dyDescent="0.25">
      <c r="T47" s="28" t="s">
        <v>65</v>
      </c>
      <c r="U47" s="29">
        <v>85</v>
      </c>
    </row>
    <row r="48" spans="1:21" x14ac:dyDescent="0.25">
      <c r="T48" s="28" t="s">
        <v>99</v>
      </c>
      <c r="U48" s="29">
        <v>70</v>
      </c>
    </row>
    <row r="49" spans="20:21" x14ac:dyDescent="0.25">
      <c r="T49" s="28" t="s">
        <v>66</v>
      </c>
      <c r="U49" s="29">
        <v>40</v>
      </c>
    </row>
    <row r="50" spans="20:21" x14ac:dyDescent="0.25">
      <c r="T50" s="28" t="s">
        <v>67</v>
      </c>
      <c r="U50" s="29">
        <v>85</v>
      </c>
    </row>
    <row r="51" spans="20:21" x14ac:dyDescent="0.25">
      <c r="T51" s="28" t="s">
        <v>68</v>
      </c>
      <c r="U51" s="29">
        <v>55</v>
      </c>
    </row>
    <row r="52" spans="20:21" x14ac:dyDescent="0.25">
      <c r="T52" s="28" t="s">
        <v>100</v>
      </c>
      <c r="U52" s="29">
        <v>70</v>
      </c>
    </row>
    <row r="53" spans="20:21" x14ac:dyDescent="0.25">
      <c r="T53" s="28" t="s">
        <v>20</v>
      </c>
      <c r="U53" s="29">
        <v>35</v>
      </c>
    </row>
    <row r="54" spans="20:21" x14ac:dyDescent="0.25">
      <c r="T54" s="28" t="s">
        <v>69</v>
      </c>
      <c r="U54" s="29">
        <v>40</v>
      </c>
    </row>
    <row r="55" spans="20:21" x14ac:dyDescent="0.25">
      <c r="T55" s="28" t="s">
        <v>70</v>
      </c>
      <c r="U55" s="29">
        <v>60</v>
      </c>
    </row>
    <row r="56" spans="20:21" x14ac:dyDescent="0.25">
      <c r="T56" s="28" t="s">
        <v>101</v>
      </c>
      <c r="U56" s="29">
        <v>65</v>
      </c>
    </row>
    <row r="57" spans="20:21" x14ac:dyDescent="0.25">
      <c r="T57" s="28" t="s">
        <v>71</v>
      </c>
      <c r="U57" s="29">
        <v>95</v>
      </c>
    </row>
    <row r="58" spans="20:21" x14ac:dyDescent="0.25">
      <c r="T58" s="28" t="s">
        <v>72</v>
      </c>
      <c r="U58" s="29">
        <v>80</v>
      </c>
    </row>
    <row r="59" spans="20:21" x14ac:dyDescent="0.25">
      <c r="T59" s="28" t="s">
        <v>29</v>
      </c>
      <c r="U59" s="29">
        <v>60</v>
      </c>
    </row>
    <row r="60" spans="20:21" x14ac:dyDescent="0.25">
      <c r="T60" s="28" t="s">
        <v>23</v>
      </c>
      <c r="U60" s="29">
        <v>40</v>
      </c>
    </row>
    <row r="61" spans="20:21" x14ac:dyDescent="0.25">
      <c r="T61" s="28" t="s">
        <v>102</v>
      </c>
      <c r="U61" s="29">
        <v>60</v>
      </c>
    </row>
    <row r="62" spans="20:21" x14ac:dyDescent="0.25">
      <c r="T62" s="28" t="s">
        <v>73</v>
      </c>
      <c r="U62" s="29">
        <v>50</v>
      </c>
    </row>
    <row r="63" spans="20:21" x14ac:dyDescent="0.25">
      <c r="T63" s="28" t="s">
        <v>103</v>
      </c>
      <c r="U63" s="29">
        <v>60</v>
      </c>
    </row>
    <row r="64" spans="20:21" x14ac:dyDescent="0.25">
      <c r="T64" s="28" t="s">
        <v>30</v>
      </c>
      <c r="U64" s="29">
        <v>60</v>
      </c>
    </row>
    <row r="65" spans="20:21" x14ac:dyDescent="0.25">
      <c r="T65" s="28" t="s">
        <v>74</v>
      </c>
      <c r="U65" s="29">
        <v>45</v>
      </c>
    </row>
    <row r="66" spans="20:21" x14ac:dyDescent="0.25">
      <c r="T66" s="28" t="s">
        <v>75</v>
      </c>
      <c r="U66" s="29">
        <v>50</v>
      </c>
    </row>
    <row r="67" spans="20:21" x14ac:dyDescent="0.25">
      <c r="T67" s="28" t="s">
        <v>104</v>
      </c>
      <c r="U67" s="29">
        <v>40</v>
      </c>
    </row>
    <row r="68" spans="20:21" x14ac:dyDescent="0.25">
      <c r="T68" s="28" t="s">
        <v>57</v>
      </c>
      <c r="U68" s="29">
        <v>50</v>
      </c>
    </row>
    <row r="69" spans="20:21" x14ac:dyDescent="0.25">
      <c r="T69" s="28" t="s">
        <v>105</v>
      </c>
      <c r="U69" s="29">
        <v>50</v>
      </c>
    </row>
    <row r="70" spans="20:21" x14ac:dyDescent="0.25">
      <c r="T70" s="28" t="s">
        <v>106</v>
      </c>
      <c r="U70" s="29">
        <v>60</v>
      </c>
    </row>
    <row r="71" spans="20:21" x14ac:dyDescent="0.25">
      <c r="T71" s="28" t="s">
        <v>76</v>
      </c>
      <c r="U71" s="29">
        <v>35</v>
      </c>
    </row>
    <row r="72" spans="20:21" x14ac:dyDescent="0.25">
      <c r="T72" s="28" t="s">
        <v>33</v>
      </c>
      <c r="U72" s="29">
        <v>70</v>
      </c>
    </row>
    <row r="73" spans="20:21" x14ac:dyDescent="0.25">
      <c r="T73" s="28" t="s">
        <v>77</v>
      </c>
      <c r="U73" s="29">
        <v>60</v>
      </c>
    </row>
    <row r="74" spans="20:21" x14ac:dyDescent="0.25">
      <c r="T74" s="28" t="s">
        <v>34</v>
      </c>
      <c r="U74" s="29">
        <v>70</v>
      </c>
    </row>
    <row r="75" spans="20:21" x14ac:dyDescent="0.25">
      <c r="T75" s="28" t="s">
        <v>78</v>
      </c>
      <c r="U75" s="29">
        <v>60</v>
      </c>
    </row>
    <row r="76" spans="20:21" x14ac:dyDescent="0.25">
      <c r="T76" s="28" t="s">
        <v>107</v>
      </c>
      <c r="U76" s="29">
        <v>60</v>
      </c>
    </row>
    <row r="77" spans="20:21" x14ac:dyDescent="0.25">
      <c r="T77" s="28" t="s">
        <v>108</v>
      </c>
      <c r="U77" s="29">
        <v>85</v>
      </c>
    </row>
    <row r="78" spans="20:21" x14ac:dyDescent="0.25">
      <c r="T78" s="28" t="s">
        <v>35</v>
      </c>
      <c r="U78" s="29">
        <v>70</v>
      </c>
    </row>
    <row r="79" spans="20:21" x14ac:dyDescent="0.25">
      <c r="T79" s="28" t="s">
        <v>109</v>
      </c>
      <c r="U79" s="29">
        <v>50</v>
      </c>
    </row>
    <row r="80" spans="20:21" ht="15.75" thickBot="1" x14ac:dyDescent="0.3">
      <c r="T80" s="30" t="s">
        <v>79</v>
      </c>
      <c r="U80" s="31">
        <v>85</v>
      </c>
    </row>
    <row r="81" spans="20:21" x14ac:dyDescent="0.25">
      <c r="T81" s="13"/>
      <c r="U81" s="14"/>
    </row>
    <row r="82" spans="20:21" x14ac:dyDescent="0.25">
      <c r="T82" s="13"/>
      <c r="U82" s="14"/>
    </row>
    <row r="83" spans="20:21" ht="15.75" thickBot="1" x14ac:dyDescent="0.3">
      <c r="T83" s="21"/>
      <c r="U83" s="22"/>
    </row>
  </sheetData>
  <sheetProtection algorithmName="SHA-512" hashValue="Kn6qEGzO/OFcDw9B2ORCv/QBR+5xYamFQA/NUua1Pj6e00UHCEqTZzECZjdHE6ba/i8mNCwh6UWP+DECb/m4Qg==" saltValue="8efQRHegS2CNyaeOX+DYpQ==" spinCount="100000" sheet="1" objects="1" scenarios="1"/>
  <autoFilter ref="O3:R12" xr:uid="{00000000-0001-0000-0000-000000000000}"/>
  <sortState xmlns:xlrd2="http://schemas.microsoft.com/office/spreadsheetml/2017/richdata2" ref="T3:U25">
    <sortCondition ref="T3:T25"/>
  </sortState>
  <dataConsolidate function="product">
    <dataRefs count="1">
      <dataRef ref="A8:A9" sheet="Blad1"/>
    </dataRefs>
  </dataConsolidate>
  <mergeCells count="10">
    <mergeCell ref="A30:D30"/>
    <mergeCell ref="A28:D28"/>
    <mergeCell ref="B10:C10"/>
    <mergeCell ref="B8:D8"/>
    <mergeCell ref="A1:D1"/>
    <mergeCell ref="B3:D3"/>
    <mergeCell ref="B4:D4"/>
    <mergeCell ref="B5:D5"/>
    <mergeCell ref="B6:D6"/>
    <mergeCell ref="B7:D7"/>
  </mergeCells>
  <dataValidations count="4">
    <dataValidation type="list" allowBlank="1" showInputMessage="1" showErrorMessage="1" sqref="B9 B11" xr:uid="{00000000-0002-0000-0000-000000000000}">
      <formula1>$O$3:$O$4</formula1>
    </dataValidation>
    <dataValidation type="list" allowBlank="1" showInputMessage="1" showErrorMessage="1" sqref="B14:B19" xr:uid="{00000000-0002-0000-0000-000001000000}">
      <formula1>$P$3:$P$8</formula1>
    </dataValidation>
    <dataValidation type="list" allowBlank="1" showInputMessage="1" showErrorMessage="1" sqref="A14:A19" xr:uid="{00000000-0002-0000-0000-000002000000}">
      <formula1>$Q$3:$Q$12</formula1>
    </dataValidation>
    <dataValidation type="list" allowBlank="1" showInputMessage="1" showErrorMessage="1" sqref="B10" xr:uid="{00000000-0002-0000-0000-000003000000}">
      <formula1>$W$3:$W$4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9895-7A41-4B7A-8F9E-A95974A86152}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dd5fc7-73fc-4b1a-86de-a19f7c0ac86e">
      <Terms xmlns="http://schemas.microsoft.com/office/infopath/2007/PartnerControls"/>
    </lcf76f155ced4ddcb4097134ff3c332f>
    <TaxCatchAll xmlns="13dbc178-df79-4516-9dfd-01387022e6a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5A2A69693684C8C8A84A6A2465BCC" ma:contentTypeVersion="16" ma:contentTypeDescription="Een nieuw document maken." ma:contentTypeScope="" ma:versionID="5de1731d295e69c37906eeabac15308a">
  <xsd:schema xmlns:xsd="http://www.w3.org/2001/XMLSchema" xmlns:xs="http://www.w3.org/2001/XMLSchema" xmlns:p="http://schemas.microsoft.com/office/2006/metadata/properties" xmlns:ns2="5add5fc7-73fc-4b1a-86de-a19f7c0ac86e" xmlns:ns3="13dbc178-df79-4516-9dfd-01387022e6ab" targetNamespace="http://schemas.microsoft.com/office/2006/metadata/properties" ma:root="true" ma:fieldsID="0120a0c63ceeea2e66f59218f847398b" ns2:_="" ns3:_="">
    <xsd:import namespace="5add5fc7-73fc-4b1a-86de-a19f7c0ac86e"/>
    <xsd:import namespace="13dbc178-df79-4516-9dfd-01387022e6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d5fc7-73fc-4b1a-86de-a19f7c0ac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b685388c-1fa5-452a-af4f-92829b2e81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178-df79-4516-9dfd-01387022e6a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fb8ae1e-8fa8-45fd-af74-4c92b5ab5255}" ma:internalName="TaxCatchAll" ma:showField="CatchAllData" ma:web="13dbc178-df79-4516-9dfd-01387022e6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CCC6FC-291A-4F92-A48F-FFE9E0444FE3}">
  <ds:schemaRefs>
    <ds:schemaRef ds:uri="56f3835c-9763-4c7f-8b59-009e2b3d7753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73236b6-5881-4278-b4fb-4b6e7751d214"/>
    <ds:schemaRef ds:uri="http://schemas.microsoft.com/office/2006/metadata/properties"/>
    <ds:schemaRef ds:uri="http://purl.org/dc/dcmitype/"/>
    <ds:schemaRef ds:uri="http://purl.org/dc/terms/"/>
    <ds:schemaRef ds:uri="5add5fc7-73fc-4b1a-86de-a19f7c0ac86e"/>
    <ds:schemaRef ds:uri="13dbc178-df79-4516-9dfd-01387022e6ab"/>
  </ds:schemaRefs>
</ds:datastoreItem>
</file>

<file path=customXml/itemProps2.xml><?xml version="1.0" encoding="utf-8"?>
<ds:datastoreItem xmlns:ds="http://schemas.openxmlformats.org/officeDocument/2006/customXml" ds:itemID="{68A87760-9C38-4E1A-8236-523037353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dd5fc7-73fc-4b1a-86de-a19f7c0ac86e"/>
    <ds:schemaRef ds:uri="13dbc178-df79-4516-9dfd-01387022e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EE931-972F-42EB-BED6-6CF61B8F9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Blad1</vt:lpstr>
      <vt:lpstr>Blad2</vt:lpstr>
      <vt:lpstr>Ja</vt:lpstr>
      <vt:lpstr>Blad1!lolly</vt:lpstr>
      <vt:lpstr>lolly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Florianne</dc:creator>
  <cp:lastModifiedBy>Marja (Annehiel Rondhoutverwerking)</cp:lastModifiedBy>
  <cp:lastPrinted>2021-02-23T15:09:09Z</cp:lastPrinted>
  <dcterms:created xsi:type="dcterms:W3CDTF">2021-02-09T13:21:57Z</dcterms:created>
  <dcterms:modified xsi:type="dcterms:W3CDTF">2024-04-29T11:47:25Z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0x0101009E95A2A69693684C8C8A84A6A2465BCC</vt:lpwstr>
  </property>
  <property fmtid="{D5CDD505-2E9C-101B-9397-08002B2CF9AE}" pid="3" name="Order">
    <vt:r8>6591200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